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1\Desktop\ICT Index 2020\"/>
    </mc:Choice>
  </mc:AlternateContent>
  <xr:revisionPtr revIDLastSave="0" documentId="13_ncr:1_{1CE5A4B0-E3DC-481D-82D4-D6F661B30809}" xr6:coauthVersionLast="45" xr6:coauthVersionMax="45" xr10:uidLastSave="{00000000-0000-0000-0000-000000000000}"/>
  <bookViews>
    <workbookView xWindow="-98" yWindow="-98" windowWidth="19396" windowHeight="10395" xr2:uid="{00000000-000D-0000-FFFF-FFFF00000000}"/>
  </bookViews>
  <sheets>
    <sheet name="Thông tin chung" sheetId="1" r:id="rId1"/>
    <sheet name="CSDL chuyên ngành" sheetId="2" r:id="rId2"/>
  </sheets>
  <definedNames>
    <definedName name="_xlnm.Print_Titles" localSheetId="0">'Thông tin chung'!$56:$56</definedName>
    <definedName name="Z_441F8A54_E412_4FAB_B933_D96F70858AF6_.wvu.PrintTitles" localSheetId="0" hidden="1">'Thông tin chung'!$56:$56</definedName>
    <definedName name="Z_8DF2DFA8_7EE8_45E6_92CB_68BF2FD72D63_.wvu.PrintTitles" localSheetId="0" hidden="1">'Thông tin chung'!$56:$56</definedName>
  </definedNames>
  <calcPr calcId="191029"/>
  <customWorkbookViews>
    <customWorkbookView name="halh - Personal View" guid="{8DF2DFA8-7EE8-45E6-92CB-68BF2FD72D63}" mergeInterval="0" personalView="1" maximized="1" windowWidth="1020" windowHeight="413" activeSheetId="1" showComments="commIndAndComment"/>
    <customWorkbookView name="THANH TUNG - Personal View" guid="{441F8A54-E412-4FAB-B933-D96F70858AF6}" mergeInterval="0" personalView="1" maximized="1" xWindow="1" yWindow="1" windowWidth="1366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1" l="1"/>
  <c r="H27" i="1"/>
  <c r="H62" i="1"/>
  <c r="H37" i="1"/>
  <c r="H31" i="1"/>
  <c r="H32" i="1"/>
  <c r="H33" i="1"/>
  <c r="H30" i="1"/>
  <c r="H60" i="1"/>
  <c r="H52" i="1"/>
  <c r="H44" i="1"/>
  <c r="H43" i="1"/>
  <c r="H38" i="1"/>
  <c r="H39" i="1"/>
  <c r="H40" i="1"/>
  <c r="H41" i="1"/>
  <c r="H58" i="1"/>
  <c r="H57" i="1"/>
  <c r="H51" i="1"/>
  <c r="H50" i="1"/>
  <c r="H49" i="1"/>
  <c r="H25" i="1"/>
  <c r="H19" i="1"/>
  <c r="H20" i="1"/>
  <c r="H21" i="1"/>
  <c r="H22" i="1"/>
  <c r="H23" i="1"/>
  <c r="H24" i="1"/>
  <c r="H18" i="1"/>
</calcChain>
</file>

<file path=xl/sharedStrings.xml><?xml version="1.0" encoding="utf-8"?>
<sst xmlns="http://schemas.openxmlformats.org/spreadsheetml/2006/main" count="152" uniqueCount="96">
  <si>
    <t>THÔNG TIN CHUNG</t>
  </si>
  <si>
    <t>Địa chỉ</t>
  </si>
  <si>
    <t>Điện thoại</t>
  </si>
  <si>
    <t>Email</t>
  </si>
  <si>
    <t>Chỉ tiêu</t>
  </si>
  <si>
    <t>Giải thích biến động</t>
  </si>
  <si>
    <t>HẠ TẦNG KỸ THUẬT CNTT</t>
  </si>
  <si>
    <t>Băng thông kết nối Internet theo từng loại kết nối (kbps)</t>
  </si>
  <si>
    <t>Đơn vị tính</t>
  </si>
  <si>
    <t>Người</t>
  </si>
  <si>
    <t>Máy</t>
  </si>
  <si>
    <t>Kbps</t>
  </si>
  <si>
    <t>Leased Line</t>
  </si>
  <si>
    <t>FTTH</t>
  </si>
  <si>
    <t>xDSL (ADSL và SDSL)</t>
  </si>
  <si>
    <t>Băng rộng khác</t>
  </si>
  <si>
    <t>Máy tính để bàn</t>
  </si>
  <si>
    <t>Máy tính xách tay</t>
  </si>
  <si>
    <t>Máy chủ</t>
  </si>
  <si>
    <t>1.1</t>
  </si>
  <si>
    <t>1.2</t>
  </si>
  <si>
    <t>1.3</t>
  </si>
  <si>
    <t>Tổng số máy tính</t>
  </si>
  <si>
    <t>2.1</t>
  </si>
  <si>
    <t>2.2</t>
  </si>
  <si>
    <t>2.3</t>
  </si>
  <si>
    <t>2.4</t>
  </si>
  <si>
    <t>Tổng số máy tính có cài đặt các phần mềm diệt và phòng chống virus</t>
  </si>
  <si>
    <t>Máy tính</t>
  </si>
  <si>
    <t>Tường lửa</t>
  </si>
  <si>
    <t>Lọc thư rác</t>
  </si>
  <si>
    <t>Phần mềm bảo mật/diệt virut</t>
  </si>
  <si>
    <t>Hệ thống cảnh báo truy nhập trái phép</t>
  </si>
  <si>
    <t>Giải pháp khác (Ghi rõ tên giải pháp)</t>
  </si>
  <si>
    <t>Có/Không</t>
  </si>
  <si>
    <t>Triển khai hệ thống an toàn thông tin, an toàn dữ liệu</t>
  </si>
  <si>
    <t>Triển khai giải pháp an toàn thông tin</t>
  </si>
  <si>
    <t>STT</t>
  </si>
  <si>
    <t>Băng từ</t>
  </si>
  <si>
    <t>Tủ đĩa</t>
  </si>
  <si>
    <t>SAN</t>
  </si>
  <si>
    <t>NAS</t>
  </si>
  <si>
    <t>DAS</t>
  </si>
  <si>
    <t>Tổng đầu tư cho hạ tầng kỹ thuật</t>
  </si>
  <si>
    <t>VND</t>
  </si>
  <si>
    <t>HẠ TẦNG NHÂN LỰC CNTT</t>
  </si>
  <si>
    <t>B.</t>
  </si>
  <si>
    <t>A.</t>
  </si>
  <si>
    <t>Tổng số cán bộ chuyên trách về CNTT</t>
  </si>
  <si>
    <t>Tổng số cán bộ chuyên trách về CNTT có trình độ đại học trở lên</t>
  </si>
  <si>
    <t>Tổng số cán bộ chuyên trách về an toàn thông tin</t>
  </si>
  <si>
    <t xml:space="preserve">Tổng chi cho đào tạo CNTT </t>
  </si>
  <si>
    <t>D.</t>
  </si>
  <si>
    <t>C.</t>
  </si>
  <si>
    <t>ỨNG DỤNG CNTT</t>
  </si>
  <si>
    <t>•</t>
  </si>
  <si>
    <t>TT</t>
  </si>
  <si>
    <t xml:space="preserve">Tên cơ sở dữ liệu </t>
  </si>
  <si>
    <t>Ghi chú</t>
  </si>
  <si>
    <t>I</t>
  </si>
  <si>
    <t>CSDL đang chuẩn bị</t>
  </si>
  <si>
    <t>II</t>
  </si>
  <si>
    <t>CSDL đang xây dựng</t>
  </si>
  <si>
    <t>III</t>
  </si>
  <si>
    <t>CSDL đã đưa vào sử dụng</t>
  </si>
  <si>
    <t>Tổng số CCVC được cấp hòm thư điện tử chính thức của đơn vị</t>
  </si>
  <si>
    <t>Tổng số CCVC sử dụng hòm thư điện tử chính thức trong công việc</t>
  </si>
  <si>
    <t>Họ và tên</t>
  </si>
  <si>
    <t>Bộ phận công tác</t>
  </si>
  <si>
    <t>Chức vụ</t>
  </si>
  <si>
    <t>Di động</t>
  </si>
  <si>
    <t>THÔNG TIN NGƯỜI ĐIỀN PHIẾU</t>
  </si>
  <si>
    <t>Fax</t>
  </si>
  <si>
    <t>Điện thoại cố định</t>
  </si>
  <si>
    <t>…..</t>
  </si>
  <si>
    <t>….</t>
  </si>
  <si>
    <t>Triển khai giải pháp an toàn dữ liệu</t>
  </si>
  <si>
    <t>Năm 2018</t>
  </si>
  <si>
    <t>Tổng đầu tư cho hạ tầng an toàn thông tin</t>
  </si>
  <si>
    <t>Tên đơn vị</t>
  </si>
  <si>
    <t>Địa chỉ website (nếu có)</t>
  </si>
  <si>
    <t>Các giải pháp an toàn thông tin tại cơ quan</t>
  </si>
  <si>
    <t>Các giải pháp an toàn dữ liệu tại cơ quan</t>
  </si>
  <si>
    <t>Các ứng dụng cơ bản đã triển khai tại cơ quan</t>
  </si>
  <si>
    <t>Liệt kê chi tiết</t>
  </si>
  <si>
    <r>
      <t xml:space="preserve">Người kê khai 
</t>
    </r>
    <r>
      <rPr>
        <i/>
        <sz val="11"/>
        <color theme="1"/>
        <rFont val="Cambria"/>
        <family val="1"/>
        <scheme val="major"/>
      </rPr>
      <t>(Ký và ghi rõ họ tên)</t>
    </r>
    <r>
      <rPr>
        <b/>
        <sz val="11"/>
        <color theme="1"/>
        <rFont val="Cambria"/>
        <family val="1"/>
        <scheme val="major"/>
      </rPr>
      <t xml:space="preserve">
</t>
    </r>
  </si>
  <si>
    <r>
      <t xml:space="preserve">Lãnh đạo đơn vị 
</t>
    </r>
    <r>
      <rPr>
        <i/>
        <sz val="11"/>
        <color theme="1"/>
        <rFont val="Cambria"/>
        <family val="1"/>
        <scheme val="major"/>
      </rPr>
      <t>(Ký tên, đóng dấu hoặc ký số)</t>
    </r>
    <r>
      <rPr>
        <b/>
        <sz val="11"/>
        <color theme="1"/>
        <rFont val="Cambria"/>
        <family val="1"/>
        <scheme val="major"/>
      </rPr>
      <t xml:space="preserve">
</t>
    </r>
  </si>
  <si>
    <t>Cục ATMT</t>
  </si>
  <si>
    <t>Cục …..</t>
  </si>
  <si>
    <t>Năm 2019</t>
  </si>
  <si>
    <t>PHIẾU THU THẬP SỐ LIỆU VỀ MỨC ĐỘ SẴN SÀNG
 CHO PHÁT TRIỂN VÀ ỨNG DỤNG CNTT-TT NĂM 2020</t>
  </si>
  <si>
    <t>,ngày        tháng     năm  2020</t>
  </si>
  <si>
    <t>PHỤ LỤC I - DANH SÁCH CƠ SỞ DỮ LIỆU CỦA ĐƠN VỊ</t>
  </si>
  <si>
    <t xml:space="preserve">Tổng đầu tư cho ứng dụng CNTT </t>
  </si>
  <si>
    <t>* Nếu tiêu chí nào không có thông tin thì để trắng</t>
  </si>
  <si>
    <t>Xây dựng cơ sở dữ liệu chuyên ngành (Nhập chi tiết tên CSDL trong Phụ lục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</si>
</sst>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₫_-;\-* #,##0.00\ _₫_-;_-* &quot;-&quot;??\ _₫_-;_-@_-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  <charset val="163"/>
    </font>
    <font>
      <i/>
      <sz val="12"/>
      <color theme="1"/>
      <name val="Times New Roman"/>
      <family val="1"/>
      <charset val="163"/>
    </font>
    <font>
      <b/>
      <sz val="12"/>
      <color theme="1"/>
      <name val="Cambria"/>
      <family val="1"/>
      <charset val="163"/>
      <scheme val="major"/>
    </font>
    <font>
      <b/>
      <sz val="13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color rgb="FFFF0000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5" fillId="3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3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6" fillId="3" borderId="0" xfId="0" applyFont="1" applyFill="1" applyBorder="1" applyAlignment="1">
      <alignment horizontal="center" vertical="center"/>
    </xf>
    <xf numFmtId="0" fontId="10" fillId="0" borderId="0" xfId="0" applyFont="1"/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tabSelected="1" zoomScale="115" zoomScaleNormal="115" workbookViewId="0">
      <selection activeCell="C66" sqref="C66:G66"/>
    </sheetView>
  </sheetViews>
  <sheetFormatPr defaultColWidth="9" defaultRowHeight="15" x14ac:dyDescent="0.35"/>
  <cols>
    <col min="1" max="1" width="5.59765625" style="40" customWidth="1"/>
    <col min="2" max="2" width="27.86328125" style="9" customWidth="1"/>
    <col min="3" max="3" width="21.73046875" style="9" customWidth="1"/>
    <col min="4" max="4" width="10.73046875" style="10" customWidth="1"/>
    <col min="5" max="6" width="13.3984375" style="9" customWidth="1"/>
    <col min="7" max="7" width="21" style="9" customWidth="1"/>
    <col min="8" max="8" width="16.86328125" style="9" customWidth="1"/>
    <col min="9" max="9" width="17.265625" style="6" customWidth="1"/>
    <col min="10" max="16384" width="9" style="6"/>
  </cols>
  <sheetData>
    <row r="1" spans="1:10" ht="40.5" customHeight="1" x14ac:dyDescent="0.35">
      <c r="A1" s="71" t="s">
        <v>90</v>
      </c>
      <c r="B1" s="71"/>
      <c r="C1" s="71"/>
      <c r="D1" s="71"/>
      <c r="E1" s="71"/>
      <c r="F1" s="71"/>
      <c r="G1" s="71"/>
      <c r="H1" s="5"/>
    </row>
    <row r="2" spans="1:10" ht="16.5" x14ac:dyDescent="0.35">
      <c r="A2" s="7"/>
      <c r="B2" s="8"/>
      <c r="F2" s="8"/>
      <c r="G2" s="8"/>
      <c r="H2" s="8"/>
    </row>
    <row r="3" spans="1:10" x14ac:dyDescent="0.35">
      <c r="A3" s="11"/>
      <c r="B3" s="80" t="s">
        <v>94</v>
      </c>
      <c r="C3" s="80"/>
      <c r="D3" s="13"/>
      <c r="E3" s="12"/>
      <c r="F3" s="12"/>
      <c r="G3" s="12"/>
      <c r="H3" s="14"/>
      <c r="I3" s="15"/>
    </row>
    <row r="4" spans="1:10" x14ac:dyDescent="0.35">
      <c r="A4" s="11"/>
      <c r="B4" s="12"/>
      <c r="C4" s="12"/>
      <c r="D4" s="13"/>
      <c r="E4" s="12"/>
      <c r="F4" s="12"/>
      <c r="G4" s="12"/>
      <c r="H4" s="14"/>
      <c r="I4" s="15"/>
    </row>
    <row r="5" spans="1:10" ht="13.5" x14ac:dyDescent="0.35">
      <c r="A5" s="16" t="s">
        <v>47</v>
      </c>
      <c r="B5" s="72" t="s">
        <v>0</v>
      </c>
      <c r="C5" s="72"/>
      <c r="D5" s="72"/>
      <c r="E5" s="72"/>
      <c r="F5" s="72"/>
      <c r="G5" s="72"/>
    </row>
    <row r="6" spans="1:10" x14ac:dyDescent="0.35">
      <c r="A6" s="17"/>
      <c r="B6" s="18"/>
      <c r="C6" s="18"/>
      <c r="D6" s="19"/>
      <c r="E6" s="18"/>
      <c r="F6" s="18"/>
      <c r="G6" s="18"/>
    </row>
    <row r="7" spans="1:10" ht="21.75" customHeight="1" x14ac:dyDescent="0.35">
      <c r="A7" s="20">
        <v>1</v>
      </c>
      <c r="B7" s="21" t="s">
        <v>79</v>
      </c>
      <c r="C7" s="75"/>
      <c r="D7" s="75"/>
      <c r="E7" s="75"/>
      <c r="F7" s="75"/>
      <c r="G7" s="75"/>
    </row>
    <row r="8" spans="1:10" ht="21.75" customHeight="1" x14ac:dyDescent="0.35">
      <c r="A8" s="20">
        <v>2</v>
      </c>
      <c r="B8" s="21" t="s">
        <v>1</v>
      </c>
      <c r="C8" s="75"/>
      <c r="D8" s="75"/>
      <c r="E8" s="75"/>
      <c r="F8" s="75"/>
      <c r="G8" s="75"/>
    </row>
    <row r="9" spans="1:10" ht="21.75" customHeight="1" x14ac:dyDescent="0.35">
      <c r="A9" s="20">
        <v>3</v>
      </c>
      <c r="B9" s="21" t="s">
        <v>2</v>
      </c>
      <c r="C9" s="76"/>
      <c r="D9" s="77"/>
      <c r="E9" s="77"/>
      <c r="F9" s="77"/>
      <c r="G9" s="78"/>
    </row>
    <row r="10" spans="1:10" ht="21.75" customHeight="1" x14ac:dyDescent="0.35">
      <c r="A10" s="20">
        <v>4</v>
      </c>
      <c r="B10" s="21" t="s">
        <v>72</v>
      </c>
      <c r="C10" s="76"/>
      <c r="D10" s="77"/>
      <c r="E10" s="77"/>
      <c r="F10" s="77"/>
      <c r="G10" s="78"/>
    </row>
    <row r="11" spans="1:10" ht="21.75" customHeight="1" x14ac:dyDescent="0.35">
      <c r="A11" s="20">
        <v>5</v>
      </c>
      <c r="B11" s="21" t="s">
        <v>3</v>
      </c>
      <c r="C11" s="76"/>
      <c r="D11" s="77"/>
      <c r="E11" s="77"/>
      <c r="F11" s="77"/>
      <c r="G11" s="78"/>
    </row>
    <row r="12" spans="1:10" ht="21.75" customHeight="1" x14ac:dyDescent="0.35">
      <c r="A12" s="20">
        <v>6</v>
      </c>
      <c r="B12" s="21" t="s">
        <v>80</v>
      </c>
      <c r="C12" s="75"/>
      <c r="D12" s="75"/>
      <c r="E12" s="75"/>
      <c r="F12" s="75"/>
      <c r="G12" s="75"/>
    </row>
    <row r="13" spans="1:10" ht="14.25" customHeight="1" x14ac:dyDescent="0.35">
      <c r="A13" s="16"/>
      <c r="B13" s="22"/>
      <c r="C13" s="22"/>
      <c r="D13" s="23"/>
      <c r="E13" s="24"/>
      <c r="F13" s="24"/>
      <c r="G13" s="24"/>
    </row>
    <row r="14" spans="1:10" ht="13.5" x14ac:dyDescent="0.35">
      <c r="A14" s="16" t="s">
        <v>46</v>
      </c>
      <c r="B14" s="72" t="s">
        <v>6</v>
      </c>
      <c r="C14" s="72"/>
      <c r="D14" s="23"/>
      <c r="E14" s="24"/>
      <c r="F14" s="24"/>
      <c r="G14" s="24"/>
    </row>
    <row r="15" spans="1:10" ht="13.5" x14ac:dyDescent="0.35">
      <c r="A15" s="16"/>
      <c r="B15" s="18"/>
      <c r="C15" s="18"/>
      <c r="D15" s="23"/>
      <c r="E15" s="24"/>
      <c r="F15" s="24"/>
      <c r="G15" s="24"/>
      <c r="I15" s="6" t="s">
        <v>87</v>
      </c>
      <c r="J15" s="6" t="s">
        <v>88</v>
      </c>
    </row>
    <row r="16" spans="1:10" ht="27" x14ac:dyDescent="0.35">
      <c r="A16" s="20" t="s">
        <v>37</v>
      </c>
      <c r="B16" s="63" t="s">
        <v>4</v>
      </c>
      <c r="C16" s="63"/>
      <c r="D16" s="25" t="s">
        <v>8</v>
      </c>
      <c r="E16" s="25" t="s">
        <v>77</v>
      </c>
      <c r="F16" s="25" t="s">
        <v>89</v>
      </c>
      <c r="G16" s="26" t="s">
        <v>5</v>
      </c>
    </row>
    <row r="17" spans="1:8" ht="21" customHeight="1" x14ac:dyDescent="0.35">
      <c r="A17" s="20">
        <v>1</v>
      </c>
      <c r="B17" s="73" t="s">
        <v>22</v>
      </c>
      <c r="C17" s="74"/>
      <c r="D17" s="27" t="s">
        <v>10</v>
      </c>
      <c r="E17" s="28"/>
      <c r="F17" s="28"/>
      <c r="G17" s="29"/>
      <c r="H17" s="30" t="e">
        <f>IF(OR(E17/#REF!&gt;1.3,F17/#REF!&gt;1.3),"Số lượng máy tính quá lớn so với tổng số cán bộ CCVC", IF(ABS(F17-E17)/E17&gt;15%,"Số liệu đột biến giữa hai năm, đề nghị giải thích",""))</f>
        <v>#REF!</v>
      </c>
    </row>
    <row r="18" spans="1:8" ht="21" customHeight="1" x14ac:dyDescent="0.35">
      <c r="A18" s="31" t="s">
        <v>19</v>
      </c>
      <c r="B18" s="67" t="s">
        <v>16</v>
      </c>
      <c r="C18" s="68"/>
      <c r="D18" s="32" t="s">
        <v>10</v>
      </c>
      <c r="E18" s="28"/>
      <c r="F18" s="28"/>
      <c r="G18" s="29"/>
      <c r="H18" s="30" t="e">
        <f>IF(ABS(F18-E18)/E18&gt;20%,"Số liệu đột biến giữa hai năm, đề nghị giải thích","")</f>
        <v>#DIV/0!</v>
      </c>
    </row>
    <row r="19" spans="1:8" ht="21" customHeight="1" x14ac:dyDescent="0.35">
      <c r="A19" s="31" t="s">
        <v>20</v>
      </c>
      <c r="B19" s="67" t="s">
        <v>17</v>
      </c>
      <c r="C19" s="68"/>
      <c r="D19" s="32" t="s">
        <v>10</v>
      </c>
      <c r="E19" s="28"/>
      <c r="F19" s="28"/>
      <c r="G19" s="29"/>
      <c r="H19" s="30" t="e">
        <f t="shared" ref="H19:H25" si="0">IF(ABS(F19-E19)/E19&gt;20%,"Số liệu đột biến giữa hai năm, đề nghị giải thích","")</f>
        <v>#DIV/0!</v>
      </c>
    </row>
    <row r="20" spans="1:8" ht="21" customHeight="1" x14ac:dyDescent="0.35">
      <c r="A20" s="31" t="s">
        <v>21</v>
      </c>
      <c r="B20" s="67" t="s">
        <v>18</v>
      </c>
      <c r="C20" s="68"/>
      <c r="D20" s="32" t="s">
        <v>10</v>
      </c>
      <c r="E20" s="28"/>
      <c r="F20" s="28"/>
      <c r="G20" s="29"/>
      <c r="H20" s="30" t="e">
        <f t="shared" si="0"/>
        <v>#DIV/0!</v>
      </c>
    </row>
    <row r="21" spans="1:8" ht="21" customHeight="1" x14ac:dyDescent="0.35">
      <c r="A21" s="20">
        <v>2</v>
      </c>
      <c r="B21" s="73" t="s">
        <v>7</v>
      </c>
      <c r="C21" s="74"/>
      <c r="D21" s="27" t="s">
        <v>11</v>
      </c>
      <c r="E21" s="28"/>
      <c r="F21" s="28"/>
      <c r="G21" s="29"/>
      <c r="H21" s="30" t="e">
        <f t="shared" si="0"/>
        <v>#DIV/0!</v>
      </c>
    </row>
    <row r="22" spans="1:8" ht="21" customHeight="1" x14ac:dyDescent="0.35">
      <c r="A22" s="31" t="s">
        <v>23</v>
      </c>
      <c r="B22" s="70" t="s">
        <v>12</v>
      </c>
      <c r="C22" s="70"/>
      <c r="D22" s="32" t="s">
        <v>11</v>
      </c>
      <c r="E22" s="28"/>
      <c r="F22" s="28"/>
      <c r="G22" s="29"/>
      <c r="H22" s="30" t="e">
        <f t="shared" si="0"/>
        <v>#DIV/0!</v>
      </c>
    </row>
    <row r="23" spans="1:8" ht="21" customHeight="1" x14ac:dyDescent="0.35">
      <c r="A23" s="31" t="s">
        <v>24</v>
      </c>
      <c r="B23" s="70" t="s">
        <v>13</v>
      </c>
      <c r="C23" s="70"/>
      <c r="D23" s="32" t="s">
        <v>11</v>
      </c>
      <c r="E23" s="28"/>
      <c r="F23" s="28"/>
      <c r="G23" s="29"/>
      <c r="H23" s="30" t="e">
        <f t="shared" si="0"/>
        <v>#DIV/0!</v>
      </c>
    </row>
    <row r="24" spans="1:8" ht="21" customHeight="1" x14ac:dyDescent="0.35">
      <c r="A24" s="31" t="s">
        <v>25</v>
      </c>
      <c r="B24" s="70" t="s">
        <v>14</v>
      </c>
      <c r="C24" s="70"/>
      <c r="D24" s="32" t="s">
        <v>11</v>
      </c>
      <c r="E24" s="28"/>
      <c r="F24" s="28"/>
      <c r="G24" s="29"/>
      <c r="H24" s="30" t="e">
        <f t="shared" si="0"/>
        <v>#DIV/0!</v>
      </c>
    </row>
    <row r="25" spans="1:8" ht="21" customHeight="1" x14ac:dyDescent="0.35">
      <c r="A25" s="31" t="s">
        <v>26</v>
      </c>
      <c r="B25" s="70" t="s">
        <v>15</v>
      </c>
      <c r="C25" s="70"/>
      <c r="D25" s="32" t="s">
        <v>11</v>
      </c>
      <c r="E25" s="28"/>
      <c r="F25" s="28"/>
      <c r="G25" s="29"/>
      <c r="H25" s="30" t="e">
        <f t="shared" si="0"/>
        <v>#DIV/0!</v>
      </c>
    </row>
    <row r="26" spans="1:8" ht="33" customHeight="1" x14ac:dyDescent="0.35">
      <c r="A26" s="20">
        <v>3</v>
      </c>
      <c r="B26" s="56" t="s">
        <v>35</v>
      </c>
      <c r="C26" s="57"/>
      <c r="D26" s="32"/>
      <c r="E26" s="28"/>
      <c r="F26" s="28"/>
      <c r="G26" s="29"/>
    </row>
    <row r="27" spans="1:8" ht="35.25" customHeight="1" x14ac:dyDescent="0.35">
      <c r="A27" s="33">
        <v>3.1</v>
      </c>
      <c r="B27" s="69" t="s">
        <v>27</v>
      </c>
      <c r="C27" s="69"/>
      <c r="D27" s="32" t="s">
        <v>28</v>
      </c>
      <c r="E27" s="28"/>
      <c r="F27" s="28"/>
      <c r="G27" s="29"/>
      <c r="H27" s="30" t="e">
        <f>IF(OR(E27&gt;$E$17,F27&gt;$F$17), "Số liệu này không được vượt quá tổng số máy tính", IF(ABS(F27-E27)/E27&gt;20%,"Số liệu đột biến giữa hai năm, đề nghị giải thích",""))</f>
        <v>#DIV/0!</v>
      </c>
    </row>
    <row r="28" spans="1:8" ht="23.25" customHeight="1" x14ac:dyDescent="0.35">
      <c r="A28" s="33">
        <v>3.2</v>
      </c>
      <c r="B28" s="64" t="s">
        <v>36</v>
      </c>
      <c r="C28" s="65"/>
      <c r="D28" s="32"/>
      <c r="E28" s="28"/>
      <c r="F28" s="28"/>
      <c r="G28" s="29"/>
    </row>
    <row r="29" spans="1:8" ht="23.25" customHeight="1" x14ac:dyDescent="0.35">
      <c r="A29" s="34"/>
      <c r="B29" s="66" t="s">
        <v>81</v>
      </c>
      <c r="C29" s="66"/>
      <c r="D29" s="32"/>
      <c r="E29" s="28"/>
      <c r="F29" s="28"/>
      <c r="G29" s="29"/>
    </row>
    <row r="30" spans="1:8" ht="23.25" customHeight="1" x14ac:dyDescent="0.35">
      <c r="A30" s="31" t="s">
        <v>55</v>
      </c>
      <c r="B30" s="59" t="s">
        <v>29</v>
      </c>
      <c r="C30" s="59"/>
      <c r="D30" s="32" t="s">
        <v>34</v>
      </c>
      <c r="E30" s="29"/>
      <c r="F30" s="29"/>
      <c r="G30" s="29"/>
      <c r="H30" s="35" t="str">
        <f>IF(OR(E30="",F30=""),"Đề nghị nhập số liệu","")</f>
        <v>Đề nghị nhập số liệu</v>
      </c>
    </row>
    <row r="31" spans="1:8" ht="23.25" customHeight="1" x14ac:dyDescent="0.35">
      <c r="A31" s="31" t="s">
        <v>55</v>
      </c>
      <c r="B31" s="59" t="s">
        <v>30</v>
      </c>
      <c r="C31" s="59"/>
      <c r="D31" s="32" t="s">
        <v>34</v>
      </c>
      <c r="E31" s="29"/>
      <c r="F31" s="29"/>
      <c r="G31" s="29"/>
      <c r="H31" s="35" t="str">
        <f t="shared" ref="H31:H33" si="1">IF(OR(E31="",F31=""),"Đề nghị nhập số liệu","")</f>
        <v>Đề nghị nhập số liệu</v>
      </c>
    </row>
    <row r="32" spans="1:8" ht="23.25" customHeight="1" x14ac:dyDescent="0.35">
      <c r="A32" s="31" t="s">
        <v>55</v>
      </c>
      <c r="B32" s="59" t="s">
        <v>31</v>
      </c>
      <c r="C32" s="59"/>
      <c r="D32" s="32" t="s">
        <v>34</v>
      </c>
      <c r="E32" s="29"/>
      <c r="F32" s="29"/>
      <c r="G32" s="29"/>
      <c r="H32" s="35" t="str">
        <f t="shared" si="1"/>
        <v>Đề nghị nhập số liệu</v>
      </c>
    </row>
    <row r="33" spans="1:8" ht="23.25" customHeight="1" x14ac:dyDescent="0.35">
      <c r="A33" s="31" t="s">
        <v>55</v>
      </c>
      <c r="B33" s="59" t="s">
        <v>32</v>
      </c>
      <c r="C33" s="59"/>
      <c r="D33" s="32" t="s">
        <v>34</v>
      </c>
      <c r="E33" s="29"/>
      <c r="F33" s="29"/>
      <c r="G33" s="29"/>
      <c r="H33" s="35" t="str">
        <f t="shared" si="1"/>
        <v>Đề nghị nhập số liệu</v>
      </c>
    </row>
    <row r="34" spans="1:8" ht="23.25" customHeight="1" x14ac:dyDescent="0.35">
      <c r="A34" s="31" t="s">
        <v>55</v>
      </c>
      <c r="B34" s="59" t="s">
        <v>33</v>
      </c>
      <c r="C34" s="59"/>
      <c r="D34" s="32" t="s">
        <v>34</v>
      </c>
      <c r="E34" s="29"/>
      <c r="F34" s="29"/>
      <c r="G34" s="29"/>
    </row>
    <row r="35" spans="1:8" ht="24" customHeight="1" x14ac:dyDescent="0.35">
      <c r="A35" s="33">
        <v>3.3</v>
      </c>
      <c r="B35" s="64" t="s">
        <v>76</v>
      </c>
      <c r="C35" s="65"/>
      <c r="D35" s="32"/>
      <c r="E35" s="29"/>
      <c r="F35" s="29"/>
      <c r="G35" s="29"/>
    </row>
    <row r="36" spans="1:8" ht="24" customHeight="1" x14ac:dyDescent="0.35">
      <c r="A36" s="34"/>
      <c r="B36" s="66" t="s">
        <v>82</v>
      </c>
      <c r="C36" s="66"/>
      <c r="D36" s="32"/>
      <c r="E36" s="28"/>
      <c r="F36" s="28"/>
      <c r="G36" s="29"/>
    </row>
    <row r="37" spans="1:8" ht="24" customHeight="1" x14ac:dyDescent="0.35">
      <c r="A37" s="31" t="s">
        <v>55</v>
      </c>
      <c r="B37" s="59" t="s">
        <v>38</v>
      </c>
      <c r="C37" s="59"/>
      <c r="D37" s="32" t="s">
        <v>34</v>
      </c>
      <c r="E37" s="29"/>
      <c r="F37" s="29"/>
      <c r="G37" s="29"/>
      <c r="H37" s="35" t="str">
        <f>IF(OR(E37="",F37=""),"Đề nghị nhập số liệu","")</f>
        <v>Đề nghị nhập số liệu</v>
      </c>
    </row>
    <row r="38" spans="1:8" ht="24" customHeight="1" x14ac:dyDescent="0.35">
      <c r="A38" s="31" t="s">
        <v>55</v>
      </c>
      <c r="B38" s="59" t="s">
        <v>39</v>
      </c>
      <c r="C38" s="59"/>
      <c r="D38" s="32" t="s">
        <v>34</v>
      </c>
      <c r="E38" s="29"/>
      <c r="F38" s="29"/>
      <c r="G38" s="29"/>
      <c r="H38" s="35" t="str">
        <f t="shared" ref="H38:H41" si="2">IF(OR(E38="",F38=""),"Đề nghị nhập số liệu","")</f>
        <v>Đề nghị nhập số liệu</v>
      </c>
    </row>
    <row r="39" spans="1:8" ht="24" customHeight="1" x14ac:dyDescent="0.35">
      <c r="A39" s="31" t="s">
        <v>55</v>
      </c>
      <c r="B39" s="59" t="s">
        <v>40</v>
      </c>
      <c r="C39" s="59"/>
      <c r="D39" s="32" t="s">
        <v>34</v>
      </c>
      <c r="E39" s="29"/>
      <c r="F39" s="29"/>
      <c r="G39" s="29"/>
      <c r="H39" s="35" t="str">
        <f t="shared" si="2"/>
        <v>Đề nghị nhập số liệu</v>
      </c>
    </row>
    <row r="40" spans="1:8" ht="24" customHeight="1" x14ac:dyDescent="0.35">
      <c r="A40" s="31" t="s">
        <v>55</v>
      </c>
      <c r="B40" s="59" t="s">
        <v>41</v>
      </c>
      <c r="C40" s="59"/>
      <c r="D40" s="32" t="s">
        <v>34</v>
      </c>
      <c r="E40" s="29"/>
      <c r="F40" s="29"/>
      <c r="G40" s="29"/>
      <c r="H40" s="35" t="str">
        <f t="shared" si="2"/>
        <v>Đề nghị nhập số liệu</v>
      </c>
    </row>
    <row r="41" spans="1:8" ht="24" customHeight="1" x14ac:dyDescent="0.35">
      <c r="A41" s="31" t="s">
        <v>55</v>
      </c>
      <c r="B41" s="59" t="s">
        <v>42</v>
      </c>
      <c r="C41" s="59"/>
      <c r="D41" s="32" t="s">
        <v>34</v>
      </c>
      <c r="E41" s="29"/>
      <c r="F41" s="29"/>
      <c r="G41" s="29"/>
      <c r="H41" s="35" t="str">
        <f t="shared" si="2"/>
        <v>Đề nghị nhập số liệu</v>
      </c>
    </row>
    <row r="42" spans="1:8" ht="24" customHeight="1" x14ac:dyDescent="0.35">
      <c r="A42" s="31" t="s">
        <v>55</v>
      </c>
      <c r="B42" s="59" t="s">
        <v>33</v>
      </c>
      <c r="C42" s="59"/>
      <c r="D42" s="32" t="s">
        <v>34</v>
      </c>
      <c r="E42" s="29"/>
      <c r="F42" s="29"/>
      <c r="G42" s="29"/>
      <c r="H42" s="35"/>
    </row>
    <row r="43" spans="1:8" ht="24" customHeight="1" x14ac:dyDescent="0.35">
      <c r="A43" s="20">
        <v>4</v>
      </c>
      <c r="B43" s="60" t="s">
        <v>43</v>
      </c>
      <c r="C43" s="60"/>
      <c r="D43" s="27" t="s">
        <v>44</v>
      </c>
      <c r="E43" s="36"/>
      <c r="F43" s="36"/>
      <c r="G43" s="29"/>
      <c r="H43" s="35" t="str">
        <f t="shared" ref="H43:H44" si="3">IF(OR(E43="",F43=""),"Đề nghị nhập số liệu","")</f>
        <v>Đề nghị nhập số liệu</v>
      </c>
    </row>
    <row r="44" spans="1:8" ht="24" customHeight="1" x14ac:dyDescent="0.35">
      <c r="A44" s="20">
        <v>5</v>
      </c>
      <c r="B44" s="60" t="s">
        <v>78</v>
      </c>
      <c r="C44" s="60"/>
      <c r="D44" s="27" t="s">
        <v>44</v>
      </c>
      <c r="E44" s="36"/>
      <c r="F44" s="36"/>
      <c r="G44" s="29"/>
      <c r="H44" s="35" t="str">
        <f t="shared" si="3"/>
        <v>Đề nghị nhập số liệu</v>
      </c>
    </row>
    <row r="45" spans="1:8" ht="13.5" x14ac:dyDescent="0.35">
      <c r="A45" s="37"/>
      <c r="B45" s="61"/>
      <c r="C45" s="61"/>
      <c r="D45" s="23"/>
      <c r="E45" s="24"/>
      <c r="F45" s="24"/>
      <c r="G45" s="24"/>
    </row>
    <row r="46" spans="1:8" ht="13.5" x14ac:dyDescent="0.35">
      <c r="A46" s="16" t="s">
        <v>53</v>
      </c>
      <c r="B46" s="62" t="s">
        <v>45</v>
      </c>
      <c r="C46" s="62"/>
      <c r="D46" s="23"/>
      <c r="E46" s="24"/>
      <c r="F46" s="24"/>
      <c r="G46" s="24"/>
    </row>
    <row r="47" spans="1:8" ht="13.5" x14ac:dyDescent="0.35">
      <c r="A47" s="37"/>
      <c r="B47" s="61"/>
      <c r="C47" s="61"/>
      <c r="D47" s="23"/>
      <c r="E47" s="24"/>
      <c r="F47" s="24"/>
      <c r="G47" s="24"/>
    </row>
    <row r="48" spans="1:8" ht="27" x14ac:dyDescent="0.35">
      <c r="A48" s="20" t="s">
        <v>37</v>
      </c>
      <c r="B48" s="63" t="s">
        <v>4</v>
      </c>
      <c r="C48" s="63"/>
      <c r="D48" s="25" t="s">
        <v>8</v>
      </c>
      <c r="E48" s="25" t="s">
        <v>77</v>
      </c>
      <c r="F48" s="25" t="s">
        <v>89</v>
      </c>
      <c r="G48" s="26" t="s">
        <v>5</v>
      </c>
    </row>
    <row r="49" spans="1:9" ht="32.25" customHeight="1" x14ac:dyDescent="0.35">
      <c r="A49" s="20">
        <v>1</v>
      </c>
      <c r="B49" s="60" t="s">
        <v>48</v>
      </c>
      <c r="C49" s="60"/>
      <c r="D49" s="27" t="s">
        <v>9</v>
      </c>
      <c r="E49" s="36"/>
      <c r="F49" s="36"/>
      <c r="G49" s="29"/>
      <c r="H49" s="30" t="e">
        <f>IF(OR(E49&gt;$E$49,F49&gt;$F$49),"Số liệu này không được lớn hơn số cán bộ chuyên trách CNTT",IF(ABS(F49-E49)/E49&gt;20%,"Số liệu đột biến giữa hai năm, đề nghị giải thích",""))</f>
        <v>#DIV/0!</v>
      </c>
    </row>
    <row r="50" spans="1:9" ht="32.25" customHeight="1" x14ac:dyDescent="0.35">
      <c r="A50" s="20">
        <v>2</v>
      </c>
      <c r="B50" s="60" t="s">
        <v>49</v>
      </c>
      <c r="C50" s="60"/>
      <c r="D50" s="27" t="s">
        <v>9</v>
      </c>
      <c r="E50" s="36"/>
      <c r="F50" s="36"/>
      <c r="G50" s="29"/>
      <c r="H50" s="30" t="e">
        <f>IF(OR(E50&gt;$E$49,F50&gt;$F$49),"Số liệu này không được lớn hơn số cán bộ chuyên trách CNTT", IF((F50-E50)/E50&gt;20%,"Số liệu đột biến giữa hai năm, đề nghị giải thích",""))</f>
        <v>#DIV/0!</v>
      </c>
      <c r="I50" s="38"/>
    </row>
    <row r="51" spans="1:9" ht="32.25" customHeight="1" x14ac:dyDescent="0.35">
      <c r="A51" s="20">
        <v>3</v>
      </c>
      <c r="B51" s="60" t="s">
        <v>50</v>
      </c>
      <c r="C51" s="60"/>
      <c r="D51" s="27" t="s">
        <v>9</v>
      </c>
      <c r="E51" s="36"/>
      <c r="F51" s="36"/>
      <c r="G51" s="29"/>
      <c r="H51" s="30" t="e">
        <f>IF(OR(E51&gt;$E$49,F51&gt;$F$49),"Số liệu này không được lớn hơn số cán bộ chuyên trách CNTT", IF((F51-E51)/E51&gt;20%,"Số liệu đột biến giữa hai năm, đề nghị giải thích",""))</f>
        <v>#DIV/0!</v>
      </c>
      <c r="I51" s="38"/>
    </row>
    <row r="52" spans="1:9" ht="32.25" customHeight="1" x14ac:dyDescent="0.35">
      <c r="A52" s="20">
        <v>4</v>
      </c>
      <c r="B52" s="60" t="s">
        <v>51</v>
      </c>
      <c r="C52" s="60"/>
      <c r="D52" s="27" t="s">
        <v>44</v>
      </c>
      <c r="E52" s="36"/>
      <c r="F52" s="36"/>
      <c r="G52" s="29"/>
      <c r="H52" s="35" t="str">
        <f t="shared" ref="H52" si="4">IF(OR(E52="",F52=""),"Đề nghị nhập số liệu","")</f>
        <v>Đề nghị nhập số liệu</v>
      </c>
    </row>
    <row r="53" spans="1:9" ht="13.5" x14ac:dyDescent="0.35">
      <c r="A53" s="37"/>
      <c r="B53" s="61"/>
      <c r="C53" s="61"/>
      <c r="D53" s="23"/>
      <c r="E53" s="24"/>
      <c r="F53" s="24"/>
      <c r="G53" s="24"/>
    </row>
    <row r="54" spans="1:9" ht="13.5" x14ac:dyDescent="0.35">
      <c r="A54" s="16" t="s">
        <v>52</v>
      </c>
      <c r="B54" s="62" t="s">
        <v>54</v>
      </c>
      <c r="C54" s="62"/>
      <c r="D54" s="23"/>
      <c r="E54" s="24"/>
      <c r="F54" s="24"/>
      <c r="G54" s="24"/>
    </row>
    <row r="55" spans="1:9" ht="13.5" x14ac:dyDescent="0.35">
      <c r="A55" s="37"/>
      <c r="B55" s="61"/>
      <c r="C55" s="61"/>
      <c r="D55" s="23"/>
      <c r="E55" s="24"/>
      <c r="F55" s="24"/>
      <c r="G55" s="24"/>
    </row>
    <row r="56" spans="1:9" ht="27" x14ac:dyDescent="0.35">
      <c r="A56" s="20" t="s">
        <v>37</v>
      </c>
      <c r="B56" s="63" t="s">
        <v>4</v>
      </c>
      <c r="C56" s="63"/>
      <c r="D56" s="25" t="s">
        <v>8</v>
      </c>
      <c r="E56" s="25" t="s">
        <v>77</v>
      </c>
      <c r="F56" s="25" t="s">
        <v>89</v>
      </c>
      <c r="G56" s="26" t="s">
        <v>5</v>
      </c>
    </row>
    <row r="57" spans="1:9" ht="38.25" customHeight="1" x14ac:dyDescent="0.35">
      <c r="A57" s="20">
        <v>1</v>
      </c>
      <c r="B57" s="56" t="s">
        <v>65</v>
      </c>
      <c r="C57" s="57"/>
      <c r="D57" s="27" t="s">
        <v>9</v>
      </c>
      <c r="E57" s="36"/>
      <c r="F57" s="36"/>
      <c r="G57" s="29"/>
      <c r="H57" s="30" t="e">
        <f>IF(OR(E57/#REF!&gt;1,F57/#REF!&gt;1),"Số liệu này không được vượt quá tổng số cán bộ CCVC", IF(ABS(F57-E57)&gt;20%,"Số liệu đột biến giữa hai năm, đề nghị giải thích",""))</f>
        <v>#REF!</v>
      </c>
    </row>
    <row r="58" spans="1:9" ht="38.25" customHeight="1" x14ac:dyDescent="0.35">
      <c r="A58" s="20">
        <v>2</v>
      </c>
      <c r="B58" s="56" t="s">
        <v>66</v>
      </c>
      <c r="C58" s="57"/>
      <c r="D58" s="27" t="s">
        <v>9</v>
      </c>
      <c r="E58" s="36"/>
      <c r="F58" s="36"/>
      <c r="G58" s="29"/>
      <c r="H58" s="30" t="e">
        <f>IF(OR(E58/#REF!&gt;1,F58/#REF!&gt;1),"Số liệu này không được vượt quá tổng số cán bộ CCVC", IF(ABS(F58-E58)&gt;20%,"Số liệu đột biến giữa hai năm, đề nghị giải thích",""))</f>
        <v>#REF!</v>
      </c>
    </row>
    <row r="59" spans="1:9" ht="35.25" customHeight="1" x14ac:dyDescent="0.35">
      <c r="A59" s="20">
        <v>3</v>
      </c>
      <c r="B59" s="60" t="s">
        <v>83</v>
      </c>
      <c r="C59" s="60"/>
      <c r="D59" s="32"/>
      <c r="E59" s="29"/>
      <c r="F59" s="29"/>
      <c r="G59" s="29"/>
    </row>
    <row r="60" spans="1:9" ht="36.75" customHeight="1" x14ac:dyDescent="0.35">
      <c r="A60" s="31" t="s">
        <v>55</v>
      </c>
      <c r="B60" s="59" t="s">
        <v>84</v>
      </c>
      <c r="C60" s="59"/>
      <c r="D60" s="32"/>
      <c r="E60" s="29"/>
      <c r="F60" s="29"/>
      <c r="G60" s="29"/>
      <c r="H60" s="35" t="str">
        <f t="shared" ref="H60" si="5">IF(OR(E60="",F60=""),"Đề nghị nhập số liệu","")</f>
        <v>Đề nghị nhập số liệu</v>
      </c>
    </row>
    <row r="61" spans="1:9" ht="21.75" customHeight="1" x14ac:dyDescent="0.35">
      <c r="A61" s="39">
        <v>4</v>
      </c>
      <c r="B61" s="56" t="s">
        <v>95</v>
      </c>
      <c r="C61" s="57"/>
      <c r="D61" s="57"/>
      <c r="E61" s="57"/>
      <c r="F61" s="57"/>
      <c r="G61" s="58"/>
    </row>
    <row r="62" spans="1:9" ht="28.5" customHeight="1" x14ac:dyDescent="0.35">
      <c r="A62" s="20">
        <v>5</v>
      </c>
      <c r="B62" s="55" t="s">
        <v>93</v>
      </c>
      <c r="C62" s="55"/>
      <c r="D62" s="32" t="s">
        <v>44</v>
      </c>
      <c r="E62" s="36"/>
      <c r="F62" s="36"/>
      <c r="G62" s="29"/>
      <c r="H62" s="35" t="str">
        <f>IF(OR(E62="",F62=""),"Đề nghị nhập số liệu","")</f>
        <v>Đề nghị nhập số liệu</v>
      </c>
    </row>
    <row r="63" spans="1:9" ht="13.5" x14ac:dyDescent="0.35">
      <c r="D63" s="41"/>
    </row>
    <row r="64" spans="1:9" ht="13.5" x14ac:dyDescent="0.35">
      <c r="B64" s="42" t="s">
        <v>71</v>
      </c>
      <c r="D64" s="41"/>
    </row>
    <row r="65" spans="1:7" ht="13.5" x14ac:dyDescent="0.35">
      <c r="D65" s="41"/>
    </row>
    <row r="66" spans="1:7" ht="21" customHeight="1" x14ac:dyDescent="0.35">
      <c r="A66" s="31" t="s">
        <v>55</v>
      </c>
      <c r="B66" s="21" t="s">
        <v>67</v>
      </c>
      <c r="C66" s="53"/>
      <c r="D66" s="53"/>
      <c r="E66" s="53"/>
      <c r="F66" s="53"/>
      <c r="G66" s="54"/>
    </row>
    <row r="67" spans="1:7" ht="21" customHeight="1" x14ac:dyDescent="0.35">
      <c r="A67" s="31" t="s">
        <v>55</v>
      </c>
      <c r="B67" s="21" t="s">
        <v>68</v>
      </c>
      <c r="C67" s="53"/>
      <c r="D67" s="53"/>
      <c r="E67" s="53"/>
      <c r="F67" s="53"/>
      <c r="G67" s="54"/>
    </row>
    <row r="68" spans="1:7" ht="21" customHeight="1" x14ac:dyDescent="0.35">
      <c r="A68" s="31" t="s">
        <v>55</v>
      </c>
      <c r="B68" s="21" t="s">
        <v>69</v>
      </c>
      <c r="C68" s="53"/>
      <c r="D68" s="53"/>
      <c r="E68" s="53"/>
      <c r="F68" s="53"/>
      <c r="G68" s="54"/>
    </row>
    <row r="69" spans="1:7" ht="21" customHeight="1" x14ac:dyDescent="0.35">
      <c r="A69" s="31" t="s">
        <v>55</v>
      </c>
      <c r="B69" s="21" t="s">
        <v>73</v>
      </c>
      <c r="C69" s="53"/>
      <c r="D69" s="53"/>
      <c r="E69" s="53"/>
      <c r="F69" s="53"/>
      <c r="G69" s="54"/>
    </row>
    <row r="70" spans="1:7" ht="21" customHeight="1" x14ac:dyDescent="0.35">
      <c r="A70" s="31" t="s">
        <v>55</v>
      </c>
      <c r="B70" s="21" t="s">
        <v>70</v>
      </c>
      <c r="C70" s="53"/>
      <c r="D70" s="53"/>
      <c r="E70" s="53"/>
      <c r="F70" s="53"/>
      <c r="G70" s="54"/>
    </row>
    <row r="71" spans="1:7" ht="21" customHeight="1" x14ac:dyDescent="0.35">
      <c r="A71" s="31" t="s">
        <v>55</v>
      </c>
      <c r="B71" s="21" t="s">
        <v>3</v>
      </c>
      <c r="C71" s="53"/>
      <c r="D71" s="53"/>
      <c r="E71" s="53"/>
      <c r="F71" s="53"/>
      <c r="G71" s="54"/>
    </row>
    <row r="72" spans="1:7" ht="13.5" x14ac:dyDescent="0.35">
      <c r="D72" s="41"/>
    </row>
    <row r="73" spans="1:7" ht="13.5" x14ac:dyDescent="0.35">
      <c r="D73" s="41"/>
    </row>
    <row r="74" spans="1:7" ht="13.5" x14ac:dyDescent="0.35">
      <c r="D74" s="49" t="s">
        <v>91</v>
      </c>
      <c r="E74" s="49"/>
      <c r="F74" s="49"/>
      <c r="G74" s="49"/>
    </row>
    <row r="75" spans="1:7" ht="40.5" x14ac:dyDescent="0.35">
      <c r="B75" s="43" t="s">
        <v>85</v>
      </c>
      <c r="D75" s="50" t="s">
        <v>86</v>
      </c>
      <c r="E75" s="51"/>
      <c r="F75" s="51"/>
      <c r="G75" s="51"/>
    </row>
    <row r="76" spans="1:7" ht="13.5" x14ac:dyDescent="0.35">
      <c r="D76" s="41"/>
    </row>
    <row r="77" spans="1:7" ht="13.5" x14ac:dyDescent="0.35">
      <c r="D77" s="41"/>
    </row>
    <row r="78" spans="1:7" ht="13.5" x14ac:dyDescent="0.35">
      <c r="D78" s="41"/>
    </row>
    <row r="80" spans="1:7" ht="13.5" x14ac:dyDescent="0.35">
      <c r="D80" s="52"/>
      <c r="E80" s="52"/>
      <c r="F80" s="52"/>
      <c r="G80" s="52"/>
    </row>
  </sheetData>
  <customSheetViews>
    <customSheetView guid="{8DF2DFA8-7EE8-45E6-92CB-68BF2FD72D63}" topLeftCell="A109">
      <selection activeCell="E154" sqref="E154"/>
      <pageMargins left="0.37" right="0.23622047244094491" top="0.47244094488188981" bottom="0.51181102362204722" header="0.31496062992125984" footer="0.31496062992125984"/>
      <pageSetup paperSize="9" orientation="portrait" r:id="rId1"/>
      <headerFooter>
        <oddFooter>&amp;C&amp;P</oddFooter>
      </headerFooter>
    </customSheetView>
    <customSheetView guid="{441F8A54-E412-4FAB-B933-D96F70858AF6}" scale="85" showPageBreaks="1" topLeftCell="A151">
      <selection activeCell="G134" sqref="G134"/>
      <pageMargins left="0.7" right="0.23622047244094491" top="0.47244094488188981" bottom="0.51181102362204722" header="0.31496062992125984" footer="0.31496062992125984"/>
      <pageSetup paperSize="9" orientation="landscape" r:id="rId2"/>
      <headerFooter>
        <oddFooter>&amp;C&amp;P</oddFooter>
      </headerFooter>
    </customSheetView>
  </customSheetViews>
  <mergeCells count="66">
    <mergeCell ref="A1:G1"/>
    <mergeCell ref="B5:G5"/>
    <mergeCell ref="B14:C14"/>
    <mergeCell ref="B17:C17"/>
    <mergeCell ref="B21:C21"/>
    <mergeCell ref="C7:G7"/>
    <mergeCell ref="C8:G8"/>
    <mergeCell ref="C9:G9"/>
    <mergeCell ref="C10:G10"/>
    <mergeCell ref="C11:G11"/>
    <mergeCell ref="C12:G12"/>
    <mergeCell ref="B3:C3"/>
    <mergeCell ref="B29:C29"/>
    <mergeCell ref="B18:C18"/>
    <mergeCell ref="B16:C16"/>
    <mergeCell ref="B26:C26"/>
    <mergeCell ref="B27:C27"/>
    <mergeCell ref="B28:C28"/>
    <mergeCell ref="B19:C19"/>
    <mergeCell ref="B20:C20"/>
    <mergeCell ref="B22:C22"/>
    <mergeCell ref="B23:C23"/>
    <mergeCell ref="B24:C24"/>
    <mergeCell ref="B25:C25"/>
    <mergeCell ref="B30:C30"/>
    <mergeCell ref="B31:C31"/>
    <mergeCell ref="B32:C32"/>
    <mergeCell ref="B33:C33"/>
    <mergeCell ref="B34:C34"/>
    <mergeCell ref="B35:C35"/>
    <mergeCell ref="B42:C42"/>
    <mergeCell ref="B37:C37"/>
    <mergeCell ref="B38:C38"/>
    <mergeCell ref="B39:C39"/>
    <mergeCell ref="B40:C40"/>
    <mergeCell ref="B41:C41"/>
    <mergeCell ref="B36:C36"/>
    <mergeCell ref="B48:C48"/>
    <mergeCell ref="B49:C49"/>
    <mergeCell ref="B50:C50"/>
    <mergeCell ref="B51:C51"/>
    <mergeCell ref="B43:C43"/>
    <mergeCell ref="B44:C44"/>
    <mergeCell ref="B45:C45"/>
    <mergeCell ref="B46:C46"/>
    <mergeCell ref="B47:C47"/>
    <mergeCell ref="B52:C52"/>
    <mergeCell ref="B53:C53"/>
    <mergeCell ref="B54:C54"/>
    <mergeCell ref="B55:C55"/>
    <mergeCell ref="B56:C56"/>
    <mergeCell ref="B62:C62"/>
    <mergeCell ref="B57:C57"/>
    <mergeCell ref="B58:C58"/>
    <mergeCell ref="B61:G61"/>
    <mergeCell ref="B60:C60"/>
    <mergeCell ref="B59:C59"/>
    <mergeCell ref="D74:G74"/>
    <mergeCell ref="D75:G75"/>
    <mergeCell ref="D80:G80"/>
    <mergeCell ref="C66:G66"/>
    <mergeCell ref="C67:G67"/>
    <mergeCell ref="C68:G68"/>
    <mergeCell ref="C69:G69"/>
    <mergeCell ref="C70:G70"/>
    <mergeCell ref="C71:G71"/>
  </mergeCells>
  <pageMargins left="1.01" right="0.23622047244094491" top="0.47244094488188981" bottom="0.51181102362204722" header="0.31496062992125984" footer="0.31496062992125984"/>
  <pageSetup paperSize="9" orientation="landscape" r:id="rId3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workbookViewId="0">
      <selection activeCell="B5" sqref="B5"/>
    </sheetView>
  </sheetViews>
  <sheetFormatPr defaultRowHeight="14.25" x14ac:dyDescent="0.45"/>
  <cols>
    <col min="1" max="1" width="5.265625" style="4" customWidth="1"/>
    <col min="2" max="2" width="51" style="4" customWidth="1"/>
    <col min="3" max="3" width="28.59765625" style="4" customWidth="1"/>
  </cols>
  <sheetData>
    <row r="1" spans="1:3" ht="15" x14ac:dyDescent="0.45">
      <c r="A1" s="79" t="s">
        <v>92</v>
      </c>
      <c r="B1" s="79"/>
      <c r="C1" s="79"/>
    </row>
    <row r="3" spans="1:3" ht="26.25" customHeight="1" x14ac:dyDescent="0.45">
      <c r="A3" s="44" t="s">
        <v>56</v>
      </c>
      <c r="B3" s="44" t="s">
        <v>57</v>
      </c>
      <c r="C3" s="44" t="s">
        <v>58</v>
      </c>
    </row>
    <row r="4" spans="1:3" ht="23.25" customHeight="1" x14ac:dyDescent="0.45">
      <c r="A4" s="45" t="s">
        <v>59</v>
      </c>
      <c r="B4" s="46" t="s">
        <v>60</v>
      </c>
      <c r="C4" s="46"/>
    </row>
    <row r="5" spans="1:3" ht="23.25" customHeight="1" x14ac:dyDescent="0.45">
      <c r="A5" s="47">
        <v>1</v>
      </c>
      <c r="B5" s="48"/>
      <c r="C5" s="48"/>
    </row>
    <row r="6" spans="1:3" ht="23.25" customHeight="1" x14ac:dyDescent="0.45">
      <c r="A6" s="47">
        <v>2</v>
      </c>
      <c r="B6" s="48"/>
      <c r="C6" s="48"/>
    </row>
    <row r="7" spans="1:3" ht="23.25" customHeight="1" x14ac:dyDescent="0.45">
      <c r="A7" s="47">
        <v>3</v>
      </c>
      <c r="B7" s="48"/>
      <c r="C7" s="48"/>
    </row>
    <row r="8" spans="1:3" ht="23.25" customHeight="1" x14ac:dyDescent="0.45">
      <c r="A8" s="47">
        <v>4</v>
      </c>
      <c r="B8" s="48"/>
      <c r="C8" s="48"/>
    </row>
    <row r="9" spans="1:3" ht="23.25" customHeight="1" x14ac:dyDescent="0.45">
      <c r="A9" s="47">
        <v>5</v>
      </c>
      <c r="B9" s="48"/>
      <c r="C9" s="48"/>
    </row>
    <row r="10" spans="1:3" ht="23.25" customHeight="1" x14ac:dyDescent="0.45">
      <c r="A10" s="47"/>
      <c r="B10" s="48" t="s">
        <v>74</v>
      </c>
      <c r="C10" s="48"/>
    </row>
    <row r="11" spans="1:3" ht="23.25" customHeight="1" x14ac:dyDescent="0.45">
      <c r="A11" s="45" t="s">
        <v>61</v>
      </c>
      <c r="B11" s="46" t="s">
        <v>62</v>
      </c>
      <c r="C11" s="48"/>
    </row>
    <row r="12" spans="1:3" ht="23.25" customHeight="1" x14ac:dyDescent="0.45">
      <c r="A12" s="47">
        <v>1</v>
      </c>
      <c r="B12" s="48"/>
      <c r="C12" s="48"/>
    </row>
    <row r="13" spans="1:3" ht="23.25" customHeight="1" x14ac:dyDescent="0.45">
      <c r="A13" s="47">
        <v>2</v>
      </c>
      <c r="B13" s="48"/>
      <c r="C13" s="48"/>
    </row>
    <row r="14" spans="1:3" ht="23.25" customHeight="1" x14ac:dyDescent="0.45">
      <c r="A14" s="47">
        <v>3</v>
      </c>
      <c r="B14" s="48"/>
      <c r="C14" s="48"/>
    </row>
    <row r="15" spans="1:3" ht="23.25" customHeight="1" x14ac:dyDescent="0.45">
      <c r="A15" s="47">
        <v>4</v>
      </c>
      <c r="B15" s="48"/>
      <c r="C15" s="48"/>
    </row>
    <row r="16" spans="1:3" ht="23.25" customHeight="1" x14ac:dyDescent="0.45">
      <c r="A16" s="47">
        <v>5</v>
      </c>
      <c r="B16" s="48"/>
      <c r="C16" s="48"/>
    </row>
    <row r="17" spans="1:3" ht="23.25" customHeight="1" x14ac:dyDescent="0.45">
      <c r="A17" s="47"/>
      <c r="B17" s="48" t="s">
        <v>75</v>
      </c>
      <c r="C17" s="48"/>
    </row>
    <row r="18" spans="1:3" ht="23.25" customHeight="1" x14ac:dyDescent="0.45">
      <c r="A18" s="45" t="s">
        <v>63</v>
      </c>
      <c r="B18" s="46" t="s">
        <v>64</v>
      </c>
      <c r="C18" s="48"/>
    </row>
    <row r="19" spans="1:3" ht="23.25" customHeight="1" x14ac:dyDescent="0.45">
      <c r="A19" s="47">
        <v>1</v>
      </c>
      <c r="B19" s="48"/>
      <c r="C19" s="48"/>
    </row>
    <row r="20" spans="1:3" ht="23.25" customHeight="1" x14ac:dyDescent="0.45">
      <c r="A20" s="47">
        <v>2</v>
      </c>
      <c r="B20" s="48"/>
      <c r="C20" s="48"/>
    </row>
    <row r="21" spans="1:3" ht="23.25" customHeight="1" x14ac:dyDescent="0.45">
      <c r="A21" s="47">
        <v>3</v>
      </c>
      <c r="B21" s="48"/>
      <c r="C21" s="48"/>
    </row>
    <row r="22" spans="1:3" ht="23.25" customHeight="1" x14ac:dyDescent="0.45">
      <c r="A22" s="47">
        <v>4</v>
      </c>
      <c r="B22" s="48"/>
      <c r="C22" s="48"/>
    </row>
    <row r="23" spans="1:3" ht="23.25" customHeight="1" x14ac:dyDescent="0.45">
      <c r="A23" s="47">
        <v>5</v>
      </c>
      <c r="B23" s="48"/>
      <c r="C23" s="48"/>
    </row>
    <row r="24" spans="1:3" ht="23.25" customHeight="1" x14ac:dyDescent="0.45">
      <c r="A24" s="47"/>
      <c r="B24" s="48" t="s">
        <v>75</v>
      </c>
      <c r="C24" s="48"/>
    </row>
    <row r="25" spans="1:3" ht="15.4" x14ac:dyDescent="0.45">
      <c r="A25" s="1"/>
      <c r="B25" s="2"/>
      <c r="C25" s="2"/>
    </row>
    <row r="26" spans="1:3" ht="15.4" x14ac:dyDescent="0.45">
      <c r="A26" s="1"/>
      <c r="B26" s="2"/>
      <c r="C26" s="2"/>
    </row>
    <row r="27" spans="1:3" ht="15.4" x14ac:dyDescent="0.45">
      <c r="A27" s="3"/>
    </row>
  </sheetData>
  <customSheetViews>
    <customSheetView guid="{8DF2DFA8-7EE8-45E6-92CB-68BF2FD72D63}">
      <selection activeCell="E11" sqref="E11"/>
      <pageMargins left="0.63" right="0.39" top="0.51" bottom="0.75" header="0.3" footer="0.3"/>
      <pageSetup paperSize="9" orientation="portrait" r:id="rId1"/>
    </customSheetView>
    <customSheetView guid="{441F8A54-E412-4FAB-B933-D96F70858AF6}">
      <selection activeCell="B17" sqref="B17"/>
      <pageMargins left="0.63" right="0.39" top="0.51" bottom="0.75" header="0.3" footer="0.3"/>
      <pageSetup paperSize="9" orientation="portrait" r:id="rId2"/>
    </customSheetView>
  </customSheetViews>
  <mergeCells count="1">
    <mergeCell ref="A1:C1"/>
  </mergeCells>
  <pageMargins left="0.63" right="0.39" top="0.51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Thông tin chung</vt:lpstr>
      <vt:lpstr>CSDL chuyên ngành</vt:lpstr>
      <vt:lpstr>'Thông tin chung'!Print_Titles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TUNG</dc:creator>
  <cp:lastModifiedBy>x1</cp:lastModifiedBy>
  <cp:lastPrinted>2019-06-28T07:03:00Z</cp:lastPrinted>
  <dcterms:created xsi:type="dcterms:W3CDTF">2018-03-21T02:59:06Z</dcterms:created>
  <dcterms:modified xsi:type="dcterms:W3CDTF">2020-06-24T02:27:32Z</dcterms:modified>
</cp:coreProperties>
</file>